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ARCHIVOS\ESCRITORIO\BANCO MUNDIAL\PACK1-INTEGRADOS V3\Lote 12\11398 - ESCUELA PARVULARIA SANTA LUCIA, ILOPANGO\DOCUMENTOS COMPLEMENTARIOS\PLAN DE OFERTA\"/>
    </mc:Choice>
  </mc:AlternateContent>
  <xr:revisionPtr revIDLastSave="0" documentId="13_ncr:1_{983E62A2-9736-4CF0-9FCA-DA18D49C81F9}" xr6:coauthVersionLast="47" xr6:coauthVersionMax="47" xr10:uidLastSave="{00000000-0000-0000-0000-000000000000}"/>
  <bookViews>
    <workbookView xWindow="-108" yWindow="-108" windowWidth="23256" windowHeight="12456" xr2:uid="{00000000-000D-0000-FFFF-FFFF00000000}"/>
  </bookViews>
  <sheets>
    <sheet name="PLAN DE OFERTA" sheetId="4" r:id="rId1"/>
  </sheets>
  <definedNames>
    <definedName name="_xlnm.Print_Area" localSheetId="0">'PLAN DE OFERTA'!$A$1:$G$78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4" l="1"/>
  <c r="J49" i="4" s="1"/>
  <c r="I30" i="4"/>
  <c r="J30" i="4" s="1"/>
  <c r="I6" i="4" l="1"/>
  <c r="I40" i="4"/>
  <c r="I41" i="4" l="1"/>
  <c r="I7" i="4"/>
  <c r="I8" i="4" l="1"/>
  <c r="I42" i="4"/>
  <c r="I43" i="4" l="1"/>
  <c r="J40" i="4" s="1"/>
  <c r="I9" i="4"/>
  <c r="J6" i="4" s="1"/>
</calcChain>
</file>

<file path=xl/sharedStrings.xml><?xml version="1.0" encoding="utf-8"?>
<sst xmlns="http://schemas.openxmlformats.org/spreadsheetml/2006/main" count="173" uniqueCount="131">
  <si>
    <t>MINISTERIO DE EDUCACIÓN CIENCIA Y TECNOLOGÍA</t>
  </si>
  <si>
    <t>PROYECTO: ESCUELA EDUCACION PARVULARIA SANTA LUCIA</t>
  </si>
  <si>
    <t>MUNICIPIO: ILOPANGO</t>
  </si>
  <si>
    <t xml:space="preserve">DEPARTAMENTO:     SAN SALVADOR               CÓDIGO:  11398   </t>
  </si>
  <si>
    <t>N°</t>
  </si>
  <si>
    <t xml:space="preserve">DESCRIPCIÓN/PARTIDA </t>
  </si>
  <si>
    <t>UNIDAD</t>
  </si>
  <si>
    <t>CANTIDAD</t>
  </si>
  <si>
    <t>PRECIO UNITARIO</t>
  </si>
  <si>
    <t xml:space="preserve"> SUB-TOTAL </t>
  </si>
  <si>
    <t xml:space="preserve"> TOTAL PARTIDA </t>
  </si>
  <si>
    <t>OBRAS PRELIMINARES</t>
  </si>
  <si>
    <t>CI</t>
  </si>
  <si>
    <t>DESMONTAJES</t>
  </si>
  <si>
    <t>PRECIO CON IVA</t>
  </si>
  <si>
    <t>1.1.1</t>
  </si>
  <si>
    <t>Desmontaje de sistema eléctrico existente en aulas, s.s., area administrativa, servicios sanitarios, bodega, escenario, etc.</t>
  </si>
  <si>
    <t>u</t>
  </si>
  <si>
    <t>PRECIO SIN IVA</t>
  </si>
  <si>
    <t>1.1.2</t>
  </si>
  <si>
    <t>Desmontaje de inodoros</t>
  </si>
  <si>
    <t>IVA</t>
  </si>
  <si>
    <t>1.1.3</t>
  </si>
  <si>
    <t>Desmontaje de cielo falso area administrativa, baterias de servicios sanitarios, aula inicial, aula de apoyo</t>
  </si>
  <si>
    <t>m²</t>
  </si>
  <si>
    <t>1.1.4</t>
  </si>
  <si>
    <t>Desmontaje de ventanas area administrativa, aula incial y aula de apoyo</t>
  </si>
  <si>
    <t>1.1.5</t>
  </si>
  <si>
    <t>Desmontaje de puerta metalica (existentes)</t>
  </si>
  <si>
    <t>1.1.6</t>
  </si>
  <si>
    <t>Desmontaje de lavamanos</t>
  </si>
  <si>
    <t>1.1.7</t>
  </si>
  <si>
    <t>Desmontaje de pila</t>
  </si>
  <si>
    <t>1.1.8</t>
  </si>
  <si>
    <t>Desmontaje de duchas</t>
  </si>
  <si>
    <t>DEMOLICIONES</t>
  </si>
  <si>
    <t>1.2.1</t>
  </si>
  <si>
    <t>Demolición y desalojo de piso de cemento o piso de concreto.</t>
  </si>
  <si>
    <t>m2</t>
  </si>
  <si>
    <t>1.2.2</t>
  </si>
  <si>
    <t>Demolision de pared de bloque de concreto de muro exterior incluye: desalojo y acarreo</t>
  </si>
  <si>
    <t>INTERVENCIONES EN VEGETACION EXISTENTE</t>
  </si>
  <si>
    <t>1.3.1</t>
  </si>
  <si>
    <t>Tala y remoción de árboles, incluye: (tala, destronconado, desraizado y permiso de tala).</t>
  </si>
  <si>
    <t>Nota: Las área a demoler se indica en plano de demolición, se deberá hacer los desalojos de material a un lugar autorizado, e incluye permiso de demolicion.</t>
  </si>
  <si>
    <t>REHABILITACIONES</t>
  </si>
  <si>
    <t xml:space="preserve">REHABILITACIÓN DE MODULO 1:  AULAS INICIAL  2 Y AULA PARVULARIA 1 Y 2 </t>
  </si>
  <si>
    <t>2.1.1</t>
  </si>
  <si>
    <t xml:space="preserve">MODULO DE AULAS INICIAL 2 Y PARVULARIA 1 Y 2 </t>
  </si>
  <si>
    <t>REHABILITACIÓN DE 3 AULAS QUE INCLUYE:
Cambio de cubierta a techo insulado 2" , incluye limpieza, pintura de estructura de soporte, pletina, capote, hechura de cepos, tornillería, desmontaje y desalojo de techo existente.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y circuito cerrado)
Pizarra.
Puerta metálica.</t>
  </si>
  <si>
    <t>REHABILITACIÓN DE MODULO 2:  AULAS PARVULARIA 3-8</t>
  </si>
  <si>
    <t>2.2.1</t>
  </si>
  <si>
    <t>REHABILITACIÓN DE 6 AULAS QUE INCLUYE:
Cambio de cubierta a techo insulado 2", incluye limpieza, pintura de estructura de soporte, pletina, capote, hechura de cepos, tornillería, desmontaje y desalojo de techo existente.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y circuito cerrado)
Pizarra.
Puerta metálica.</t>
  </si>
  <si>
    <t>REHABILITACIÓN DE SALON DE USOS MULTIPLES (SUM)</t>
  </si>
  <si>
    <t>2.3.1</t>
  </si>
  <si>
    <t>CONSTRUCCION DE SUM. INCLUYE: Fundaciones, Cubierta aluminio-zinc (insulada) pre-pintada calibre 24 con nucleo poliuretano de 2" y hoja vinilica de ref..
Canales y bajadas de aguas lluvias. Incluye tubería subterránea a cajas de aguas lluvias y sus sus accesorios.     Suministro e instalación de piso acrilico multi sport:  marcación de cancha maximo 2 marcaciones                                                                                         Sistema electrico y luminarias. Estructura metalica (columnas, vigas, placas).</t>
  </si>
  <si>
    <t>CONSTRUCCIONES</t>
  </si>
  <si>
    <t>MODULO 3 (INICIAL 3)</t>
  </si>
  <si>
    <t>3.1.1</t>
  </si>
  <si>
    <t xml:space="preserve">CONSTRUCCION DE 1 AULA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</si>
  <si>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AULA DE MUSICA</t>
  </si>
  <si>
    <t>3.2.1</t>
  </si>
  <si>
    <t>ESPACIOS COMPLEMENTARIOS</t>
  </si>
  <si>
    <t>3.3.1</t>
  </si>
  <si>
    <t xml:space="preserve">CONSTRUCCION DE BODEGA, COCINA Y COMEDOR: de acuerdo a planos y especificaciones tecnicas, incluyen: suminstro de material y mano de obtra para la construccion de bodega, cocina y comedor, de acuerdo a planos y especificaciones tecnicas, (EL SISTEMA ELÉCTRICO A INSTALAR DEBE LLEVAR TUBERÍA RÍGIDA) / Incluye trampa de grasa.                                                </t>
  </si>
  <si>
    <t>3.3.2</t>
  </si>
  <si>
    <t>CONSTRUCCION DE ADMINISTRACION QUE INCLUYE:
Fundaciones y paredes de bloque de concreto de 15cm. Cubierta a techo insulado de 2", estructura de soporte con polin tipo C, pletina, capote, hechura de cepos, tornillería.
Canales, fascias y bajadas de aguas lluvias incluye tubería subterránea a cajas de aguas lluvias con sus accesorios.
Ventanas corredizas.
Defensas tipo cuadrícula.
Piso tipo porcelanato y Zócalo.
Repello, Afinado y Pintura  a media altura lavable y el resto acrílica.
Sistema Eléctrico incluye artefactos y dispositivos de acuerdo a especificaciones técnicas y normativa vigente. (Luminarias, tomacorrientes, interruptores, ventiladores, detector de humo)
Puertas.</t>
  </si>
  <si>
    <t>BAÑOS PARA AULAS DE PARVULARIA</t>
  </si>
  <si>
    <t>3.4.1</t>
  </si>
  <si>
    <t>CONSTRUCCIÓN DE 11 SERVICIOS SANITARIOS QUE INCLUYE:
Fundaciones y paredes de bloque de concreto de 15cm
Cubierta de techo a techo insulado, Incluye estructura de soporte, Capote.
Canales, Bajadas aguas lluvias y Fascia.
Ventanas corredizas.
Defensas tipo cuadrícula.
Piso tipo porcelanato y Zócalo Sanitario.
Repello, Afinado y Pintado.
Azulejos
Sistema Electrico y Luminarias.
Servicios sanitarios y Urinarios Ecológicos
Servicio sanitario para discapacitados con lavamanos</t>
  </si>
  <si>
    <t xml:space="preserve">INSTALACIONES HIDRAULICAS </t>
  </si>
  <si>
    <t>AGUAS LLUVIAS</t>
  </si>
  <si>
    <t>4.1.1</t>
  </si>
  <si>
    <t>Suministro e instalación de bajadas de aguas lluvias con tubería de Ho.Go. de Ø 4", tipo liviano. En pedestal de concreto de 030x0,30x1.00m, Incluir accesorios, incluye demolición y resanado de canaleta.</t>
  </si>
  <si>
    <t>ml</t>
  </si>
  <si>
    <t>4.1.2</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</si>
  <si>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</si>
  <si>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c/u</t>
  </si>
  <si>
    <t>AGUAS NEGRAS</t>
  </si>
  <si>
    <t>4.2.1</t>
  </si>
  <si>
    <t xml:space="preserve">Tubería de PVC 4" 80 psi, incluye accesorios para acople y conexiones, excavación, compactación. </t>
  </si>
  <si>
    <t>4.2.2</t>
  </si>
  <si>
    <t>Construcción de trampa de grasa de 0.50x0.50x0.60 m, (cotas Internas) con base de concreto, pared de ladrillo de barro p/lazo repelladas y afinadas SC 0.15x0.10 2N°3 GN°2 a cada 0.15 mts, tapadera de concreto E=0.10 mts N°3 a cada 0.15 mtsA.S. Fc= 210 Kg/cm². y según diseño.</t>
  </si>
  <si>
    <t>AGUA POTABLE</t>
  </si>
  <si>
    <t>4.3.1</t>
  </si>
  <si>
    <t xml:space="preserve">Suministro e instalación de Tubería de PVC 1/2"  315 psi, incluye accesorios tales como codos, uniones, tapones, tees, y cualquier otro accesorio de acople o conexión </t>
  </si>
  <si>
    <t>OBRAS EXTERIORES</t>
  </si>
  <si>
    <t>PISOS EXTERIORES</t>
  </si>
  <si>
    <t>5.1.1</t>
  </si>
  <si>
    <t>Suministro e instalación de porcelanato de 60x60, color beige acabado mate, espesor 9mm, pei 5, trafico intenso, pegamento especial para porcelanato</t>
  </si>
  <si>
    <t>5.1.2</t>
  </si>
  <si>
    <t>Construcción de rampa  de conexión entre módulos y áreas complementarios de enseñanza-aprendizaje, forjada y pavimentada con piso de concreto 0.07m f'c=180 kg/cm².        Base de suelo cemento, excavación y compactación</t>
  </si>
  <si>
    <t>5.1.3</t>
  </si>
  <si>
    <t>Muro fachada, Readecuacion de Fachada exterior a especificaciones de mi nueva escuela, incluye:                                         • Portón de acceso Vehicular y Peatonal con especificaciones segun planos.
• Área de espera con sus elementos
• Jardinería indicada en planos
• Letras en relieve indicadas
• Fundaciones de Muro y Columnas
• Reja metálica indicada en planos
• Techo, canales, bajadas de Aguas lluvias
• Piso de concreto</t>
  </si>
  <si>
    <t>5.1.4</t>
  </si>
  <si>
    <t>Construcción de cisterna , incluye excavación, desalojo y caseta con su equipo de bombeo, sistema electrico según detalle.</t>
  </si>
  <si>
    <t>5.1.5</t>
  </si>
  <si>
    <t>Suministro e instalación de equipo de bombeo tipo centrífuga para cisterna 1hp, incluye todos sus accesorios y tuberías de conexión.</t>
  </si>
  <si>
    <t>5.1.6</t>
  </si>
  <si>
    <t>Suministro e instalación de tanque hidroneumático de 20 galones, incluye tuberías de conexión a sistema de distribución de agua potable.</t>
  </si>
  <si>
    <t>5.1.7</t>
  </si>
  <si>
    <t>Reparación y Rehabilitación de torre de tanque existente; incluye suministro e instalación de refuerzos laterales con tubo cuadrado 2x2 ch 14, reparación de base de tanque con sustitución de lámina desplegada, limpieza y pintura de toda la estructura, aplicando posteriormente dos manos de anticorrosivo de mejor calidad, en color diferente cada aplicación   y dos manos de pintura esmalte base aceite de la mejor calidad.</t>
  </si>
  <si>
    <t xml:space="preserve">. </t>
  </si>
  <si>
    <t>5.1.8</t>
  </si>
  <si>
    <t>Suministro e instalación de tanque de polietileno de 1100 litros, flexibles y resistentes a la intemperie, incluye kit de accesorios, válvula flotador, filtro sedimentos, multiconector y respiradero.</t>
  </si>
  <si>
    <t>5.1.9</t>
  </si>
  <si>
    <t>Suministro e Instalación de Cerco de Acero Multireja, incluye Paneles de alambre electrosoldado calibre 6.5 (2.00x2.50), postes, abrazaderas, grapas, accesorios de instalación y fundación (Incluye excavación y relleno compactado)</t>
  </si>
  <si>
    <t>5.1.10</t>
  </si>
  <si>
    <t>Suministro y mano de obra para la construccion de muro de bloque, incluye: excavación, soleras de fundación  intermedias y de coronamiento.</t>
  </si>
  <si>
    <t>EQUIPAMIENTOS</t>
  </si>
  <si>
    <t>5.2.1</t>
  </si>
  <si>
    <t>Suministro e instalación de Carro lavamanos de acero inoxidable (lavamanos con llave tipo cuello de ganso) incluye torre 1.50 mts de alto y tanque de almacenamiento de 1100lts, llave lavabo pedal, tubería, tubo de abasto y desagüe para aguas grises.</t>
  </si>
  <si>
    <t>5.2.2</t>
  </si>
  <si>
    <t>Suministro e instalación de juegos infantiles para Parvularia de madera, con torre, deslizadores y columpios para un área de 4.80m x 4.80m.</t>
  </si>
  <si>
    <t xml:space="preserve">INSTALACIONES ELECTRICAS EXTERIORES  </t>
  </si>
  <si>
    <t>5.3.1</t>
  </si>
  <si>
    <t xml:space="preserve">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Incluye pagos y trámites de compañía eléctrica y certificación de las instalaciones. </t>
  </si>
  <si>
    <t>sg</t>
  </si>
  <si>
    <t>MEDIDAS AMBIENTALES Y SOCIALES</t>
  </si>
  <si>
    <t>Medidas Ambientales (ver documento complementario PGAS)</t>
  </si>
  <si>
    <t>s/g</t>
  </si>
  <si>
    <t>Medidas Sociales (Capacitaciones, rótulo, consultas, asambleas, oficina de queja, teléfono, buzones, etc.) (ver documento complementario PGAS)</t>
  </si>
  <si>
    <t>Reubicacion Temporal Adecuaciones</t>
  </si>
  <si>
    <t>Reubicacion Temporal Arrendamiento (incluye pagos de servicios basicos)</t>
  </si>
  <si>
    <t>TOTAL DE COSTOS DIRECTOS</t>
  </si>
  <si>
    <t xml:space="preserve">COSTO INDIRECTOS </t>
  </si>
  <si>
    <t>SUBTOTAL 1 (COSTO DIRECTO+ IMPREVISTO+COSTO INDIRECTO)</t>
  </si>
  <si>
    <t>SUBTOTAL 2 (IVA+INDIRECTOS)</t>
  </si>
  <si>
    <t>ARANCELES DE CONSTRUCCIÓN (PAGO CONTRA PRESENTACION DE RECIBO A NOMBRE MINEDUCYT)</t>
  </si>
  <si>
    <t>COSTO TOTAL</t>
  </si>
  <si>
    <t>IMPREVISTOS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</si>
</sst>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0.0"/>
    <numFmt numFmtId="166" formatCode="#,##0_ ;[Red]\-#,##0\ "/>
  </numFmts>
  <fonts count="17" x14ac:knownFonts="1">
    <font>
      <sz val="11"/>
      <color theme="1"/>
      <name val="Calibri"/>
      <family val="2"/>
      <scheme val="minor"/>
    </font>
    <font>
      <sz val="11"/>
      <color theme="1"/>
      <name val="Calibri"/>
      <family val="2"/>
      <scheme val="minor"/>
    </font>
    <font>
      <sz val="10"/>
      <color theme="1"/>
      <name val="Swis721 Lt BT"/>
      <family val="2"/>
    </font>
    <font>
      <b/>
      <sz val="11"/>
      <color theme="1"/>
      <name val="Calibri"/>
      <family val="2"/>
      <scheme val="minor"/>
    </font>
    <font>
      <sz val="10"/>
      <color theme="1"/>
      <name val="Calibri"/>
      <family val="2"/>
      <scheme val="minor"/>
    </font>
    <font>
      <sz val="10"/>
      <name val="Swis721 Lt BT"/>
      <family val="2"/>
    </font>
    <font>
      <sz val="11"/>
      <name val="Calibri"/>
      <family val="2"/>
      <scheme val="minor"/>
    </font>
    <font>
      <sz val="10"/>
      <color theme="3" tint="-0.249977111117893"/>
      <name val="Arial"/>
      <family val="2"/>
    </font>
    <font>
      <b/>
      <sz val="10"/>
      <color theme="3" tint="-0.249977111117893"/>
      <name val="Arial"/>
      <family val="2"/>
    </font>
    <font>
      <b/>
      <sz val="10"/>
      <color theme="0"/>
      <name val="Arial"/>
      <family val="2"/>
    </font>
    <font>
      <sz val="10"/>
      <color theme="1"/>
      <name val="Arial"/>
      <family val="2"/>
    </font>
    <font>
      <sz val="10"/>
      <name val="Arial"/>
      <family val="2"/>
    </font>
    <font>
      <sz val="10"/>
      <color rgb="FF000000"/>
      <name val="Arial"/>
      <family val="2"/>
    </font>
    <font>
      <b/>
      <sz val="10"/>
      <color theme="1"/>
      <name val="Arial"/>
      <family val="2"/>
    </font>
    <font>
      <b/>
      <sz val="18"/>
      <color theme="0"/>
      <name val="Arial"/>
      <family val="2"/>
    </font>
    <font>
      <b/>
      <sz val="10"/>
      <name val="Arial"/>
      <family val="2"/>
    </font>
    <font>
      <b/>
      <sz val="10"/>
      <color rgb="FFFFFFFF"/>
      <name val="Arial"/>
      <family val="2"/>
    </font>
  </fonts>
  <fills count="9">
    <fill>
      <patternFill patternType="none"/>
    </fill>
    <fill>
      <patternFill patternType="gray125"/>
    </fill>
    <fill>
      <patternFill patternType="solid">
        <fgColor theme="3" tint="-0.249977111117893"/>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rgb="FF333F4F"/>
        <bgColor rgb="FF000000"/>
      </patternFill>
    </fill>
    <fill>
      <patternFill patternType="solid">
        <fgColor theme="0" tint="-0.249977111117893"/>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87">
    <xf numFmtId="0" fontId="0" fillId="0" borderId="0" xfId="0"/>
    <xf numFmtId="0" fontId="0" fillId="0" borderId="0" xfId="0" applyAlignment="1">
      <alignment horizontal="center"/>
    </xf>
    <xf numFmtId="164" fontId="2" fillId="0" borderId="0" xfId="0" applyNumberFormat="1" applyFont="1"/>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xf numFmtId="164" fontId="0" fillId="0" borderId="0" xfId="1" applyFont="1"/>
    <xf numFmtId="0" fontId="0" fillId="0" borderId="0" xfId="1" applyNumberFormat="1" applyFont="1"/>
    <xf numFmtId="0" fontId="2" fillId="0" borderId="0" xfId="0" applyFont="1" applyAlignment="1">
      <alignment horizontal="center" vertical="center"/>
    </xf>
    <xf numFmtId="0" fontId="5" fillId="0" borderId="0" xfId="0" applyFont="1" applyAlignment="1">
      <alignment horizontal="center" vertical="center" wrapText="1"/>
    </xf>
    <xf numFmtId="164" fontId="5" fillId="0" borderId="0" xfId="0" applyNumberFormat="1" applyFont="1"/>
    <xf numFmtId="0" fontId="6" fillId="0" borderId="0" xfId="0" applyFont="1"/>
    <xf numFmtId="0" fontId="4" fillId="0" borderId="0" xfId="0" applyFont="1" applyAlignment="1">
      <alignment horizontal="center"/>
    </xf>
    <xf numFmtId="164" fontId="0" fillId="0" borderId="0" xfId="0" applyNumberFormat="1"/>
    <xf numFmtId="164" fontId="2" fillId="0" borderId="0" xfId="1"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164" fontId="8" fillId="3" borderId="1" xfId="1" applyFont="1" applyFill="1" applyBorder="1" applyAlignment="1">
      <alignment horizontal="center" vertical="center" wrapText="1"/>
    </xf>
    <xf numFmtId="0" fontId="11" fillId="0" borderId="1" xfId="0" applyFont="1" applyBorder="1" applyAlignment="1">
      <alignment horizontal="center" vertical="center" wrapText="1"/>
    </xf>
    <xf numFmtId="164" fontId="10" fillId="0" borderId="1" xfId="1" applyFont="1" applyBorder="1" applyAlignment="1">
      <alignment vertical="center" wrapText="1"/>
    </xf>
    <xf numFmtId="0" fontId="11" fillId="0" borderId="1" xfId="0" applyFont="1" applyBorder="1" applyAlignment="1">
      <alignment horizontal="justify" vertical="center" wrapText="1"/>
    </xf>
    <xf numFmtId="0" fontId="12" fillId="4" borderId="1" xfId="0"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64" fontId="10"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12" fillId="4" borderId="1" xfId="0" applyFont="1" applyFill="1" applyBorder="1" applyAlignment="1">
      <alignment horizontal="left" vertical="center" wrapText="1"/>
    </xf>
    <xf numFmtId="0" fontId="7" fillId="0" borderId="1" xfId="1"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1" applyNumberFormat="1" applyFont="1" applyBorder="1" applyAlignment="1">
      <alignment horizontal="center" vertical="center"/>
    </xf>
    <xf numFmtId="164" fontId="10" fillId="0" borderId="1" xfId="0" applyNumberFormat="1" applyFont="1" applyBorder="1" applyAlignment="1">
      <alignment horizontal="left" vertical="center" wrapText="1"/>
    </xf>
    <xf numFmtId="0" fontId="9" fillId="2" borderId="1" xfId="0" applyFont="1" applyFill="1" applyBorder="1" applyAlignment="1">
      <alignment horizontal="left" vertical="center" wrapText="1"/>
    </xf>
    <xf numFmtId="164" fontId="10" fillId="0" borderId="1" xfId="1" applyFont="1" applyFill="1" applyBorder="1" applyAlignment="1">
      <alignment horizontal="center" vertical="center" wrapText="1"/>
    </xf>
    <xf numFmtId="0" fontId="11" fillId="0" borderId="1" xfId="0" applyFont="1" applyBorder="1" applyAlignment="1">
      <alignment horizontal="center" vertical="center"/>
    </xf>
    <xf numFmtId="164" fontId="11" fillId="0" borderId="1" xfId="0" applyNumberFormat="1" applyFont="1" applyBorder="1" applyAlignment="1">
      <alignment horizontal="justify" vertical="center" wrapText="1"/>
    </xf>
    <xf numFmtId="164" fontId="9" fillId="2" borderId="1" xfId="0" applyNumberFormat="1" applyFont="1" applyFill="1" applyBorder="1"/>
    <xf numFmtId="164"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1" applyNumberFormat="1" applyFont="1" applyBorder="1" applyAlignment="1">
      <alignment horizontal="center" vertical="center" wrapText="1"/>
    </xf>
    <xf numFmtId="0" fontId="11" fillId="0" borderId="1" xfId="0" applyFont="1" applyBorder="1" applyAlignment="1">
      <alignment horizontal="left" vertical="center" wrapText="1"/>
    </xf>
    <xf numFmtId="165" fontId="9" fillId="2" borderId="1" xfId="0" applyNumberFormat="1" applyFont="1" applyFill="1" applyBorder="1" applyAlignment="1">
      <alignment horizontal="center" vertical="center" wrapText="1"/>
    </xf>
    <xf numFmtId="165" fontId="10" fillId="7" borderId="1"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0" fontId="10" fillId="7" borderId="1" xfId="0" applyFont="1" applyFill="1" applyBorder="1" applyAlignment="1">
      <alignment vertical="center" wrapText="1"/>
    </xf>
    <xf numFmtId="165" fontId="11" fillId="7" borderId="1" xfId="0" applyNumberFormat="1" applyFont="1" applyFill="1" applyBorder="1" applyAlignment="1">
      <alignment horizontal="center" vertical="center" wrapText="1"/>
    </xf>
    <xf numFmtId="2" fontId="11" fillId="0" borderId="1" xfId="0" applyNumberFormat="1" applyFont="1" applyBorder="1" applyAlignment="1">
      <alignment horizontal="center" vertical="center" wrapText="1"/>
    </xf>
    <xf numFmtId="166" fontId="11" fillId="0" borderId="1" xfId="0" applyNumberFormat="1" applyFont="1" applyBorder="1" applyAlignment="1">
      <alignment horizontal="center" vertical="center" wrapText="1"/>
    </xf>
    <xf numFmtId="0" fontId="10" fillId="0" borderId="1" xfId="1" applyNumberFormat="1" applyFont="1" applyFill="1" applyBorder="1" applyAlignment="1">
      <alignment horizontal="center" vertical="center"/>
    </xf>
    <xf numFmtId="0" fontId="10" fillId="7"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10" fillId="0" borderId="1" xfId="0" applyNumberFormat="1" applyFont="1" applyBorder="1" applyAlignment="1">
      <alignment vertical="center"/>
    </xf>
    <xf numFmtId="164" fontId="13" fillId="8" borderId="1" xfId="0" applyNumberFormat="1" applyFont="1" applyFill="1" applyBorder="1" applyAlignment="1">
      <alignment vertical="center"/>
    </xf>
    <xf numFmtId="0" fontId="8" fillId="5"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9" fillId="0" borderId="1" xfId="0" applyFont="1" applyBorder="1" applyAlignment="1">
      <alignment horizontal="center"/>
    </xf>
    <xf numFmtId="0" fontId="11" fillId="7"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left" vertical="center" wrapText="1"/>
    </xf>
    <xf numFmtId="2"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1" applyNumberFormat="1" applyFont="1" applyBorder="1" applyAlignment="1">
      <alignment horizontal="center" vertical="center" wrapText="1"/>
    </xf>
    <xf numFmtId="164" fontId="10" fillId="0" borderId="1" xfId="1" applyFont="1" applyBorder="1" applyAlignment="1">
      <alignment horizontal="center" vertical="center" wrapText="1"/>
    </xf>
    <xf numFmtId="0" fontId="10" fillId="7" borderId="3"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9" fillId="2" borderId="1" xfId="0" applyFont="1" applyFill="1" applyBorder="1" applyAlignment="1">
      <alignment horizontal="center" vertical="center" wrapText="1"/>
    </xf>
    <xf numFmtId="164" fontId="9" fillId="0" borderId="1" xfId="0" applyNumberFormat="1" applyFont="1" applyBorder="1" applyAlignment="1">
      <alignment horizontal="center"/>
    </xf>
    <xf numFmtId="0" fontId="16" fillId="6" borderId="1" xfId="0" applyFont="1" applyFill="1" applyBorder="1" applyAlignment="1">
      <alignment horizontal="left" vertical="center" wrapText="1"/>
    </xf>
    <xf numFmtId="0" fontId="9" fillId="0" borderId="2" xfId="0" applyFont="1" applyBorder="1" applyAlignment="1">
      <alignment horizontal="center"/>
    </xf>
    <xf numFmtId="0" fontId="9" fillId="0" borderId="15" xfId="0" applyFont="1" applyBorder="1" applyAlignment="1">
      <alignment horizontal="center"/>
    </xf>
    <xf numFmtId="0" fontId="9" fillId="0" borderId="6" xfId="0" applyFont="1" applyBorder="1" applyAlignment="1">
      <alignment horizontal="center"/>
    </xf>
    <xf numFmtId="164" fontId="13" fillId="0" borderId="2" xfId="0" applyNumberFormat="1" applyFont="1" applyBorder="1" applyAlignment="1">
      <alignment horizontal="center"/>
    </xf>
    <xf numFmtId="164" fontId="13" fillId="0" borderId="6" xfId="0" applyNumberFormat="1" applyFont="1" applyBorder="1" applyAlignment="1">
      <alignment horizontal="center"/>
    </xf>
    <xf numFmtId="0" fontId="13" fillId="0" borderId="1" xfId="0" applyFont="1" applyBorder="1" applyAlignment="1">
      <alignment horizontal="right" vertical="center"/>
    </xf>
    <xf numFmtId="0" fontId="15" fillId="0" borderId="1" xfId="0" applyFont="1" applyBorder="1" applyAlignment="1">
      <alignment horizontal="right" vertical="center" wrapText="1"/>
    </xf>
    <xf numFmtId="0" fontId="13" fillId="8" borderId="1" xfId="0" applyFont="1" applyFill="1" applyBorder="1" applyAlignment="1">
      <alignment horizontal="right" vertical="center"/>
    </xf>
    <xf numFmtId="164" fontId="13" fillId="0" borderId="15" xfId="0" applyNumberFormat="1" applyFont="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3AC5-D294-4AF1-9F3D-EB1819861160}">
  <sheetPr>
    <pageSetUpPr fitToPage="1"/>
  </sheetPr>
  <dimension ref="A1:M82"/>
  <sheetViews>
    <sheetView tabSelected="1" view="pageBreakPreview" zoomScaleNormal="70" zoomScaleSheetLayoutView="100" workbookViewId="0">
      <selection activeCell="K72" sqref="K72"/>
    </sheetView>
  </sheetViews>
  <sheetFormatPr baseColWidth="10" defaultColWidth="11.44140625" defaultRowHeight="14.4" x14ac:dyDescent="0.3"/>
  <cols>
    <col min="1" max="1" width="13.88671875" style="12" customWidth="1"/>
    <col min="2" max="2" width="53.5546875" style="1" customWidth="1"/>
    <col min="3" max="3" width="9.109375" style="1"/>
    <col min="4" max="4" width="13.33203125" style="7" customWidth="1"/>
    <col min="5" max="5" width="15.33203125" style="6" bestFit="1" customWidth="1"/>
    <col min="6" max="6" width="22.44140625" customWidth="1"/>
    <col min="7" max="7" width="17" style="5" customWidth="1"/>
    <col min="8" max="8" width="27.33203125" style="3" hidden="1" customWidth="1"/>
    <col min="9" max="9" width="47" hidden="1" customWidth="1"/>
    <col min="10" max="10" width="18.5546875" hidden="1" customWidth="1"/>
    <col min="11" max="11" width="17.109375" customWidth="1"/>
    <col min="12" max="17" width="9.109375"/>
  </cols>
  <sheetData>
    <row r="1" spans="1:10" ht="22.8" x14ac:dyDescent="0.3">
      <c r="A1" s="58" t="s">
        <v>0</v>
      </c>
      <c r="B1" s="59"/>
      <c r="C1" s="59"/>
      <c r="D1" s="59"/>
      <c r="E1" s="59"/>
      <c r="F1" s="59"/>
      <c r="G1" s="60"/>
    </row>
    <row r="2" spans="1:10" x14ac:dyDescent="0.3">
      <c r="A2" s="61" t="s">
        <v>1</v>
      </c>
      <c r="B2" s="62"/>
      <c r="C2" s="62"/>
      <c r="D2" s="62"/>
      <c r="E2" s="62"/>
      <c r="F2" s="62"/>
      <c r="G2" s="63"/>
    </row>
    <row r="3" spans="1:10" x14ac:dyDescent="0.3">
      <c r="A3" s="61" t="s">
        <v>2</v>
      </c>
      <c r="B3" s="62"/>
      <c r="C3" s="62"/>
      <c r="D3" s="62"/>
      <c r="E3" s="62"/>
      <c r="F3" s="62"/>
      <c r="G3" s="63"/>
    </row>
    <row r="4" spans="1:10" ht="21.6" customHeight="1" x14ac:dyDescent="0.3">
      <c r="A4" s="64" t="s">
        <v>3</v>
      </c>
      <c r="B4" s="65"/>
      <c r="C4" s="65"/>
      <c r="D4" s="65"/>
      <c r="E4" s="65"/>
      <c r="F4" s="65"/>
      <c r="G4" s="66"/>
    </row>
    <row r="5" spans="1:10" ht="26.4" x14ac:dyDescent="0.3">
      <c r="A5" s="53" t="s">
        <v>4</v>
      </c>
      <c r="B5" s="15" t="s">
        <v>5</v>
      </c>
      <c r="C5" s="15" t="s">
        <v>6</v>
      </c>
      <c r="D5" s="16" t="s">
        <v>7</v>
      </c>
      <c r="E5" s="17" t="s">
        <v>8</v>
      </c>
      <c r="F5" s="15" t="s">
        <v>9</v>
      </c>
      <c r="G5" s="15" t="s">
        <v>10</v>
      </c>
    </row>
    <row r="6" spans="1:10" ht="15" customHeight="1" x14ac:dyDescent="0.3">
      <c r="A6" s="40">
        <v>1</v>
      </c>
      <c r="B6" s="67" t="s">
        <v>11</v>
      </c>
      <c r="C6" s="67"/>
      <c r="D6" s="67"/>
      <c r="E6" s="67"/>
      <c r="F6" s="67"/>
      <c r="G6" s="35"/>
      <c r="H6" s="4" t="s">
        <v>12</v>
      </c>
      <c r="I6" s="2">
        <f>G6-(G6/1.35)</f>
        <v>0</v>
      </c>
      <c r="J6" s="2">
        <f>I6+I8+I9</f>
        <v>0</v>
      </c>
    </row>
    <row r="7" spans="1:10" ht="14.4" customHeight="1" x14ac:dyDescent="0.3">
      <c r="A7" s="41">
        <v>1.1000000000000001</v>
      </c>
      <c r="B7" s="54" t="s">
        <v>13</v>
      </c>
      <c r="C7" s="54"/>
      <c r="D7" s="54"/>
      <c r="E7" s="54"/>
      <c r="F7" s="54"/>
      <c r="G7" s="55"/>
      <c r="H7" s="4" t="s">
        <v>14</v>
      </c>
      <c r="I7" s="2">
        <f>G6-I6</f>
        <v>0</v>
      </c>
      <c r="J7" s="2"/>
    </row>
    <row r="8" spans="1:10" ht="42.6" customHeight="1" x14ac:dyDescent="0.3">
      <c r="A8" s="42" t="s">
        <v>15</v>
      </c>
      <c r="B8" s="23" t="s">
        <v>16</v>
      </c>
      <c r="C8" s="37" t="s">
        <v>17</v>
      </c>
      <c r="D8" s="38">
        <v>16</v>
      </c>
      <c r="E8" s="36"/>
      <c r="F8" s="36"/>
      <c r="G8" s="55"/>
      <c r="H8" s="4" t="s">
        <v>18</v>
      </c>
      <c r="I8" s="2">
        <f>I7/1.13</f>
        <v>0</v>
      </c>
      <c r="J8" s="2"/>
    </row>
    <row r="9" spans="1:10" x14ac:dyDescent="0.3">
      <c r="A9" s="42" t="s">
        <v>19</v>
      </c>
      <c r="B9" s="23" t="s">
        <v>20</v>
      </c>
      <c r="C9" s="37" t="s">
        <v>17</v>
      </c>
      <c r="D9" s="38">
        <v>10</v>
      </c>
      <c r="E9" s="36"/>
      <c r="F9" s="36"/>
      <c r="G9" s="55"/>
      <c r="H9" s="8" t="s">
        <v>21</v>
      </c>
      <c r="I9" s="2">
        <f>I7-I8</f>
        <v>0</v>
      </c>
    </row>
    <row r="10" spans="1:10" ht="26.4" x14ac:dyDescent="0.3">
      <c r="A10" s="42" t="s">
        <v>22</v>
      </c>
      <c r="B10" s="23" t="s">
        <v>23</v>
      </c>
      <c r="C10" s="37" t="s">
        <v>24</v>
      </c>
      <c r="D10" s="38">
        <v>100</v>
      </c>
      <c r="E10" s="36"/>
      <c r="F10" s="36"/>
      <c r="G10" s="55"/>
    </row>
    <row r="11" spans="1:10" ht="26.4" x14ac:dyDescent="0.3">
      <c r="A11" s="42" t="s">
        <v>25</v>
      </c>
      <c r="B11" s="23" t="s">
        <v>26</v>
      </c>
      <c r="C11" s="37" t="s">
        <v>24</v>
      </c>
      <c r="D11" s="38">
        <v>10</v>
      </c>
      <c r="E11" s="36"/>
      <c r="F11" s="36"/>
      <c r="G11" s="55"/>
    </row>
    <row r="12" spans="1:10" ht="21.6" customHeight="1" x14ac:dyDescent="0.3">
      <c r="A12" s="42" t="s">
        <v>27</v>
      </c>
      <c r="B12" s="23" t="s">
        <v>28</v>
      </c>
      <c r="C12" s="37" t="s">
        <v>17</v>
      </c>
      <c r="D12" s="38">
        <v>14</v>
      </c>
      <c r="E12" s="36"/>
      <c r="F12" s="36"/>
      <c r="G12" s="55"/>
    </row>
    <row r="13" spans="1:10" x14ac:dyDescent="0.3">
      <c r="A13" s="42" t="s">
        <v>29</v>
      </c>
      <c r="B13" s="23" t="s">
        <v>30</v>
      </c>
      <c r="C13" s="37" t="s">
        <v>17</v>
      </c>
      <c r="D13" s="38">
        <v>6</v>
      </c>
      <c r="E13" s="36"/>
      <c r="F13" s="36"/>
      <c r="G13" s="55"/>
    </row>
    <row r="14" spans="1:10" x14ac:dyDescent="0.3">
      <c r="A14" s="42" t="s">
        <v>31</v>
      </c>
      <c r="B14" s="23" t="s">
        <v>32</v>
      </c>
      <c r="C14" s="37" t="s">
        <v>17</v>
      </c>
      <c r="D14" s="38">
        <v>2</v>
      </c>
      <c r="E14" s="36"/>
      <c r="F14" s="36"/>
      <c r="G14" s="55"/>
    </row>
    <row r="15" spans="1:10" x14ac:dyDescent="0.3">
      <c r="A15" s="42" t="s">
        <v>33</v>
      </c>
      <c r="B15" s="23" t="s">
        <v>34</v>
      </c>
      <c r="C15" s="37" t="s">
        <v>17</v>
      </c>
      <c r="D15" s="38">
        <v>2</v>
      </c>
      <c r="E15" s="36"/>
      <c r="F15" s="36"/>
      <c r="G15" s="55"/>
    </row>
    <row r="16" spans="1:10" ht="14.4" customHeight="1" x14ac:dyDescent="0.3">
      <c r="A16" s="41">
        <v>1.2</v>
      </c>
      <c r="B16" s="54" t="s">
        <v>35</v>
      </c>
      <c r="C16" s="54"/>
      <c r="D16" s="54"/>
      <c r="E16" s="54"/>
      <c r="F16" s="54"/>
      <c r="G16" s="55"/>
    </row>
    <row r="17" spans="1:10" ht="29.4" customHeight="1" x14ac:dyDescent="0.3">
      <c r="A17" s="42" t="s">
        <v>36</v>
      </c>
      <c r="B17" s="23" t="s">
        <v>37</v>
      </c>
      <c r="C17" s="37" t="s">
        <v>38</v>
      </c>
      <c r="D17" s="38">
        <v>844</v>
      </c>
      <c r="E17" s="36"/>
      <c r="F17" s="36"/>
      <c r="G17" s="55"/>
    </row>
    <row r="18" spans="1:10" ht="26.4" x14ac:dyDescent="0.3">
      <c r="A18" s="42" t="s">
        <v>39</v>
      </c>
      <c r="B18" s="39" t="s">
        <v>40</v>
      </c>
      <c r="C18" s="37" t="s">
        <v>38</v>
      </c>
      <c r="D18" s="38">
        <v>220</v>
      </c>
      <c r="E18" s="36"/>
      <c r="F18" s="36"/>
      <c r="G18" s="55"/>
    </row>
    <row r="19" spans="1:10" x14ac:dyDescent="0.3">
      <c r="A19" s="41">
        <v>1.3</v>
      </c>
      <c r="B19" s="56" t="s">
        <v>41</v>
      </c>
      <c r="C19" s="56"/>
      <c r="D19" s="56"/>
      <c r="E19" s="56"/>
      <c r="F19" s="56"/>
      <c r="G19" s="55"/>
    </row>
    <row r="20" spans="1:10" ht="26.4" x14ac:dyDescent="0.3">
      <c r="A20" s="42" t="s">
        <v>42</v>
      </c>
      <c r="B20" s="39" t="s">
        <v>43</v>
      </c>
      <c r="C20" s="37" t="s">
        <v>17</v>
      </c>
      <c r="D20" s="38">
        <v>1</v>
      </c>
      <c r="E20" s="36"/>
      <c r="F20" s="36"/>
      <c r="G20" s="55"/>
    </row>
    <row r="21" spans="1:10" ht="30" customHeight="1" x14ac:dyDescent="0.3">
      <c r="A21" s="42"/>
      <c r="B21" s="57" t="s">
        <v>44</v>
      </c>
      <c r="C21" s="57"/>
      <c r="D21" s="57"/>
      <c r="E21" s="57"/>
      <c r="F21" s="57"/>
      <c r="G21" s="55"/>
    </row>
    <row r="22" spans="1:10" ht="14.4" customHeight="1" x14ac:dyDescent="0.3">
      <c r="A22" s="40">
        <v>2</v>
      </c>
      <c r="B22" s="67" t="s">
        <v>45</v>
      </c>
      <c r="C22" s="67"/>
      <c r="D22" s="67"/>
      <c r="E22" s="67"/>
      <c r="F22" s="67"/>
      <c r="G22" s="35"/>
    </row>
    <row r="23" spans="1:10" x14ac:dyDescent="0.3">
      <c r="A23" s="41">
        <v>2.1</v>
      </c>
      <c r="B23" s="54" t="s">
        <v>46</v>
      </c>
      <c r="C23" s="54"/>
      <c r="D23" s="54"/>
      <c r="E23" s="54"/>
      <c r="F23" s="54"/>
      <c r="G23" s="55"/>
    </row>
    <row r="24" spans="1:10" x14ac:dyDescent="0.3">
      <c r="A24" s="68" t="s">
        <v>47</v>
      </c>
      <c r="B24" s="20" t="s">
        <v>48</v>
      </c>
      <c r="C24" s="69" t="s">
        <v>38</v>
      </c>
      <c r="D24" s="70">
        <v>148</v>
      </c>
      <c r="E24" s="71"/>
      <c r="F24" s="71"/>
      <c r="G24" s="55"/>
    </row>
    <row r="25" spans="1:10" ht="236.4" customHeight="1" x14ac:dyDescent="0.3">
      <c r="A25" s="68"/>
      <c r="B25" s="39" t="s">
        <v>49</v>
      </c>
      <c r="C25" s="69"/>
      <c r="D25" s="70"/>
      <c r="E25" s="71"/>
      <c r="F25" s="71"/>
      <c r="G25" s="55"/>
    </row>
    <row r="26" spans="1:10" ht="16.95" customHeight="1" x14ac:dyDescent="0.3">
      <c r="A26" s="41">
        <v>2.2000000000000002</v>
      </c>
      <c r="B26" s="72" t="s">
        <v>50</v>
      </c>
      <c r="C26" s="73"/>
      <c r="D26" s="73"/>
      <c r="E26" s="73"/>
      <c r="F26" s="74"/>
      <c r="G26" s="55"/>
    </row>
    <row r="27" spans="1:10" ht="232.95" customHeight="1" x14ac:dyDescent="0.3">
      <c r="A27" s="42" t="s">
        <v>51</v>
      </c>
      <c r="B27" s="39" t="s">
        <v>52</v>
      </c>
      <c r="C27" s="37" t="s">
        <v>38</v>
      </c>
      <c r="D27" s="38">
        <v>367</v>
      </c>
      <c r="E27" s="19"/>
      <c r="F27" s="19"/>
      <c r="G27" s="55"/>
    </row>
    <row r="28" spans="1:10" x14ac:dyDescent="0.3">
      <c r="A28" s="41">
        <v>2.2999999999999998</v>
      </c>
      <c r="B28" s="43" t="s">
        <v>53</v>
      </c>
      <c r="C28" s="43"/>
      <c r="D28" s="43"/>
      <c r="E28" s="43"/>
      <c r="F28" s="43"/>
      <c r="G28" s="55"/>
    </row>
    <row r="29" spans="1:10" ht="127.2" customHeight="1" x14ac:dyDescent="0.3">
      <c r="A29" s="42" t="s">
        <v>54</v>
      </c>
      <c r="B29" s="23" t="s">
        <v>55</v>
      </c>
      <c r="C29" s="37" t="s">
        <v>38</v>
      </c>
      <c r="D29" s="37">
        <v>130</v>
      </c>
      <c r="E29" s="30"/>
      <c r="F29" s="30"/>
      <c r="G29" s="55"/>
    </row>
    <row r="30" spans="1:10" x14ac:dyDescent="0.3">
      <c r="A30" s="40">
        <v>3</v>
      </c>
      <c r="B30" s="31" t="s">
        <v>56</v>
      </c>
      <c r="C30" s="75"/>
      <c r="D30" s="75"/>
      <c r="E30" s="75"/>
      <c r="F30" s="75"/>
      <c r="G30" s="35"/>
      <c r="H30" s="4" t="s">
        <v>12</v>
      </c>
      <c r="I30" s="2">
        <f>G30-(G30/1.35)</f>
        <v>0</v>
      </c>
      <c r="J30" s="2" t="e">
        <f>I30+#REF!+#REF!</f>
        <v>#REF!</v>
      </c>
    </row>
    <row r="31" spans="1:10" x14ac:dyDescent="0.3">
      <c r="A31" s="44">
        <v>3.1</v>
      </c>
      <c r="B31" s="56" t="s">
        <v>57</v>
      </c>
      <c r="C31" s="56"/>
      <c r="D31" s="56"/>
      <c r="E31" s="56"/>
      <c r="F31" s="56"/>
      <c r="G31" s="76"/>
      <c r="H31" s="4"/>
      <c r="I31" s="2"/>
      <c r="J31" s="2"/>
    </row>
    <row r="32" spans="1:10" ht="226.2" customHeight="1" x14ac:dyDescent="0.3">
      <c r="A32" s="45" t="s">
        <v>58</v>
      </c>
      <c r="B32" s="39" t="s">
        <v>59</v>
      </c>
      <c r="C32" s="21" t="s">
        <v>38</v>
      </c>
      <c r="D32" s="38">
        <v>47</v>
      </c>
      <c r="E32" s="36"/>
      <c r="F32" s="22"/>
      <c r="G32" s="76"/>
      <c r="H32" s="4"/>
      <c r="I32" s="2"/>
      <c r="J32" s="2"/>
    </row>
    <row r="33" spans="1:13" x14ac:dyDescent="0.3">
      <c r="A33" s="44">
        <v>3.2</v>
      </c>
      <c r="B33" s="56" t="s">
        <v>60</v>
      </c>
      <c r="C33" s="56"/>
      <c r="D33" s="56"/>
      <c r="E33" s="56"/>
      <c r="F33" s="56"/>
      <c r="G33" s="76"/>
      <c r="H33" s="4"/>
      <c r="I33" s="2"/>
      <c r="J33" s="2"/>
    </row>
    <row r="34" spans="1:13" ht="220.95" customHeight="1" x14ac:dyDescent="0.3">
      <c r="A34" s="45" t="s">
        <v>61</v>
      </c>
      <c r="B34" s="39" t="s">
        <v>59</v>
      </c>
      <c r="C34" s="21" t="s">
        <v>38</v>
      </c>
      <c r="D34" s="38">
        <v>15</v>
      </c>
      <c r="E34" s="36"/>
      <c r="F34" s="22"/>
      <c r="G34" s="76"/>
      <c r="H34" s="4"/>
      <c r="I34" s="2"/>
      <c r="J34" s="2"/>
    </row>
    <row r="35" spans="1:13" x14ac:dyDescent="0.3">
      <c r="A35" s="44">
        <v>3.3</v>
      </c>
      <c r="B35" s="56" t="s">
        <v>62</v>
      </c>
      <c r="C35" s="56"/>
      <c r="D35" s="56"/>
      <c r="E35" s="56"/>
      <c r="F35" s="56"/>
      <c r="G35" s="76"/>
      <c r="H35" s="4"/>
      <c r="I35" s="2"/>
      <c r="J35" s="2"/>
    </row>
    <row r="36" spans="1:13" ht="90" customHeight="1" x14ac:dyDescent="0.3">
      <c r="A36" s="45" t="s">
        <v>63</v>
      </c>
      <c r="B36" s="23" t="s">
        <v>64</v>
      </c>
      <c r="C36" s="21" t="s">
        <v>38</v>
      </c>
      <c r="D36" s="38">
        <v>89</v>
      </c>
      <c r="E36" s="36"/>
      <c r="F36" s="22"/>
      <c r="G36" s="76"/>
      <c r="H36" s="4"/>
      <c r="I36" s="2"/>
      <c r="J36" s="2"/>
      <c r="M36" s="14"/>
    </row>
    <row r="37" spans="1:13" s="11" customFormat="1" ht="209.4" customHeight="1" x14ac:dyDescent="0.3">
      <c r="A37" s="45" t="s">
        <v>65</v>
      </c>
      <c r="B37" s="39" t="s">
        <v>66</v>
      </c>
      <c r="C37" s="21" t="s">
        <v>38</v>
      </c>
      <c r="D37" s="18">
        <v>47</v>
      </c>
      <c r="E37" s="36"/>
      <c r="F37" s="24"/>
      <c r="G37" s="76"/>
      <c r="H37" s="9"/>
      <c r="I37" s="10"/>
      <c r="J37" s="10"/>
    </row>
    <row r="38" spans="1:13" s="11" customFormat="1" x14ac:dyDescent="0.3">
      <c r="A38" s="44">
        <v>3.4</v>
      </c>
      <c r="B38" s="56" t="s">
        <v>67</v>
      </c>
      <c r="C38" s="56"/>
      <c r="D38" s="56"/>
      <c r="E38" s="56"/>
      <c r="F38" s="56"/>
      <c r="G38" s="76"/>
      <c r="H38" s="9"/>
      <c r="I38" s="10"/>
      <c r="J38" s="10"/>
    </row>
    <row r="39" spans="1:13" s="11" customFormat="1" ht="201.6" customHeight="1" x14ac:dyDescent="0.3">
      <c r="A39" s="45" t="s">
        <v>68</v>
      </c>
      <c r="B39" s="39" t="s">
        <v>69</v>
      </c>
      <c r="C39" s="37" t="s">
        <v>38</v>
      </c>
      <c r="D39" s="38">
        <v>60</v>
      </c>
      <c r="E39" s="19"/>
      <c r="F39" s="24"/>
      <c r="G39" s="76"/>
      <c r="H39" s="9"/>
      <c r="I39" s="10"/>
      <c r="J39" s="10"/>
    </row>
    <row r="40" spans="1:13" x14ac:dyDescent="0.3">
      <c r="A40" s="40">
        <v>4</v>
      </c>
      <c r="B40" s="31" t="s">
        <v>70</v>
      </c>
      <c r="C40" s="75"/>
      <c r="D40" s="75"/>
      <c r="E40" s="75"/>
      <c r="F40" s="75"/>
      <c r="G40" s="35"/>
      <c r="H40" s="4" t="s">
        <v>12</v>
      </c>
      <c r="I40" s="2">
        <f>G40-(G40/1.35)</f>
        <v>0</v>
      </c>
      <c r="J40" s="2">
        <f>I40+I42+I43</f>
        <v>0</v>
      </c>
    </row>
    <row r="41" spans="1:13" ht="14.4" customHeight="1" x14ac:dyDescent="0.3">
      <c r="A41" s="41">
        <v>4.0999999999999996</v>
      </c>
      <c r="B41" s="54" t="s">
        <v>71</v>
      </c>
      <c r="C41" s="54"/>
      <c r="D41" s="54"/>
      <c r="E41" s="54"/>
      <c r="F41" s="54"/>
      <c r="G41" s="55"/>
      <c r="H41" s="4" t="s">
        <v>14</v>
      </c>
      <c r="I41" s="2">
        <f>G40-I40</f>
        <v>0</v>
      </c>
      <c r="J41" s="2"/>
    </row>
    <row r="42" spans="1:13" ht="66" customHeight="1" x14ac:dyDescent="0.3">
      <c r="A42" s="42" t="s">
        <v>72</v>
      </c>
      <c r="B42" s="23" t="s">
        <v>73</v>
      </c>
      <c r="C42" s="37" t="s">
        <v>74</v>
      </c>
      <c r="D42" s="38">
        <v>18</v>
      </c>
      <c r="E42" s="36"/>
      <c r="F42" s="22"/>
      <c r="G42" s="55"/>
      <c r="H42" s="4" t="s">
        <v>18</v>
      </c>
      <c r="I42" s="2">
        <f>I41/1.13</f>
        <v>0</v>
      </c>
      <c r="J42" s="2"/>
    </row>
    <row r="43" spans="1:13" ht="99" customHeight="1" x14ac:dyDescent="0.3">
      <c r="A43" s="42" t="s">
        <v>75</v>
      </c>
      <c r="B43" s="23" t="s">
        <v>76</v>
      </c>
      <c r="C43" s="37" t="s">
        <v>77</v>
      </c>
      <c r="D43" s="38">
        <v>6</v>
      </c>
      <c r="E43" s="36"/>
      <c r="F43" s="22"/>
      <c r="G43" s="55"/>
      <c r="H43" s="8" t="s">
        <v>21</v>
      </c>
      <c r="I43" s="2">
        <f>I41-I42</f>
        <v>0</v>
      </c>
    </row>
    <row r="44" spans="1:13" ht="14.4" customHeight="1" x14ac:dyDescent="0.3">
      <c r="A44" s="41">
        <v>4.2</v>
      </c>
      <c r="B44" s="54" t="s">
        <v>78</v>
      </c>
      <c r="C44" s="54"/>
      <c r="D44" s="54"/>
      <c r="E44" s="54"/>
      <c r="F44" s="54"/>
      <c r="G44" s="55"/>
    </row>
    <row r="45" spans="1:13" ht="33" customHeight="1" x14ac:dyDescent="0.3">
      <c r="A45" s="42" t="s">
        <v>79</v>
      </c>
      <c r="B45" s="23" t="s">
        <v>80</v>
      </c>
      <c r="C45" s="37" t="s">
        <v>74</v>
      </c>
      <c r="D45" s="38">
        <v>177</v>
      </c>
      <c r="E45" s="36"/>
      <c r="F45" s="22"/>
      <c r="G45" s="55"/>
    </row>
    <row r="46" spans="1:13" ht="73.95" customHeight="1" x14ac:dyDescent="0.3">
      <c r="A46" s="42" t="s">
        <v>81</v>
      </c>
      <c r="B46" s="23" t="s">
        <v>82</v>
      </c>
      <c r="C46" s="37" t="s">
        <v>77</v>
      </c>
      <c r="D46" s="38">
        <v>3</v>
      </c>
      <c r="E46" s="36"/>
      <c r="F46" s="22"/>
      <c r="G46" s="55"/>
    </row>
    <row r="47" spans="1:13" x14ac:dyDescent="0.3">
      <c r="A47" s="41">
        <v>4.3</v>
      </c>
      <c r="B47" s="54" t="s">
        <v>83</v>
      </c>
      <c r="C47" s="54"/>
      <c r="D47" s="54"/>
      <c r="E47" s="54"/>
      <c r="F47" s="54"/>
      <c r="G47" s="55"/>
    </row>
    <row r="48" spans="1:13" ht="46.2" customHeight="1" x14ac:dyDescent="0.3">
      <c r="A48" s="42" t="s">
        <v>84</v>
      </c>
      <c r="B48" s="23" t="s">
        <v>85</v>
      </c>
      <c r="C48" s="25" t="s">
        <v>74</v>
      </c>
      <c r="D48" s="27">
        <v>180</v>
      </c>
      <c r="E48" s="36"/>
      <c r="F48" s="22"/>
      <c r="G48" s="55"/>
    </row>
    <row r="49" spans="1:11" x14ac:dyDescent="0.3">
      <c r="A49" s="40">
        <v>5</v>
      </c>
      <c r="B49" s="31" t="s">
        <v>86</v>
      </c>
      <c r="C49" s="75"/>
      <c r="D49" s="75"/>
      <c r="E49" s="75"/>
      <c r="F49" s="75"/>
      <c r="G49" s="35"/>
      <c r="H49" s="4" t="s">
        <v>12</v>
      </c>
      <c r="I49" s="2">
        <f>G49-(G49/1.35)</f>
        <v>0</v>
      </c>
      <c r="J49" s="2" t="e">
        <f>I49+#REF!+#REF!</f>
        <v>#REF!</v>
      </c>
    </row>
    <row r="50" spans="1:11" x14ac:dyDescent="0.3">
      <c r="A50" s="41">
        <v>5.0999999999999996</v>
      </c>
      <c r="B50" s="54" t="s">
        <v>87</v>
      </c>
      <c r="C50" s="54"/>
      <c r="D50" s="54"/>
      <c r="E50" s="54"/>
      <c r="F50" s="54"/>
      <c r="G50" s="78"/>
      <c r="H50" s="4"/>
      <c r="I50" s="2"/>
      <c r="J50" s="2"/>
    </row>
    <row r="51" spans="1:11" ht="39.6" x14ac:dyDescent="0.3">
      <c r="A51" s="42" t="s">
        <v>88</v>
      </c>
      <c r="B51" s="23" t="s">
        <v>89</v>
      </c>
      <c r="C51" s="37" t="s">
        <v>38</v>
      </c>
      <c r="D51" s="38">
        <v>205</v>
      </c>
      <c r="E51" s="36"/>
      <c r="F51" s="22"/>
      <c r="G51" s="79"/>
      <c r="H51" s="4"/>
      <c r="I51" s="2"/>
      <c r="J51" s="2"/>
    </row>
    <row r="52" spans="1:11" ht="52.95" customHeight="1" x14ac:dyDescent="0.3">
      <c r="A52" s="42" t="s">
        <v>90</v>
      </c>
      <c r="B52" s="26" t="s">
        <v>91</v>
      </c>
      <c r="C52" s="21" t="s">
        <v>24</v>
      </c>
      <c r="D52" s="38">
        <v>8</v>
      </c>
      <c r="E52" s="36"/>
      <c r="F52" s="22"/>
      <c r="G52" s="79"/>
    </row>
    <row r="53" spans="1:11" ht="145.19999999999999" x14ac:dyDescent="0.3">
      <c r="A53" s="42" t="s">
        <v>92</v>
      </c>
      <c r="B53" s="23" t="s">
        <v>93</v>
      </c>
      <c r="C53" s="37" t="s">
        <v>74</v>
      </c>
      <c r="D53" s="38">
        <v>10</v>
      </c>
      <c r="E53" s="36"/>
      <c r="F53" s="22"/>
      <c r="G53" s="79"/>
    </row>
    <row r="54" spans="1:11" ht="45" customHeight="1" x14ac:dyDescent="0.3">
      <c r="A54" s="42" t="s">
        <v>94</v>
      </c>
      <c r="B54" s="23" t="s">
        <v>95</v>
      </c>
      <c r="C54" s="28" t="s">
        <v>17</v>
      </c>
      <c r="D54" s="29">
        <v>1</v>
      </c>
      <c r="E54" s="36"/>
      <c r="F54" s="22"/>
      <c r="G54" s="79"/>
    </row>
    <row r="55" spans="1:11" ht="45" customHeight="1" x14ac:dyDescent="0.3">
      <c r="A55" s="42" t="s">
        <v>96</v>
      </c>
      <c r="B55" s="23" t="s">
        <v>97</v>
      </c>
      <c r="C55" s="28" t="s">
        <v>17</v>
      </c>
      <c r="D55" s="46">
        <v>1</v>
      </c>
      <c r="E55" s="36"/>
      <c r="F55" s="22"/>
      <c r="G55" s="79"/>
    </row>
    <row r="56" spans="1:11" ht="45" customHeight="1" x14ac:dyDescent="0.3">
      <c r="A56" s="42" t="s">
        <v>98</v>
      </c>
      <c r="B56" s="23" t="s">
        <v>99</v>
      </c>
      <c r="C56" s="28" t="s">
        <v>17</v>
      </c>
      <c r="D56" s="29">
        <v>1</v>
      </c>
      <c r="E56" s="36"/>
      <c r="F56" s="22"/>
      <c r="G56" s="79"/>
    </row>
    <row r="57" spans="1:11" ht="105.6" x14ac:dyDescent="0.3">
      <c r="A57" s="42" t="s">
        <v>100</v>
      </c>
      <c r="B57" s="23" t="s">
        <v>101</v>
      </c>
      <c r="C57" s="28" t="s">
        <v>17</v>
      </c>
      <c r="D57" s="29">
        <v>2</v>
      </c>
      <c r="E57" s="36"/>
      <c r="F57" s="22"/>
      <c r="G57" s="79"/>
      <c r="K57" t="s">
        <v>102</v>
      </c>
    </row>
    <row r="58" spans="1:11" ht="53.25" customHeight="1" x14ac:dyDescent="0.3">
      <c r="A58" s="42" t="s">
        <v>103</v>
      </c>
      <c r="B58" s="23" t="s">
        <v>104</v>
      </c>
      <c r="C58" s="28" t="s">
        <v>17</v>
      </c>
      <c r="D58" s="29">
        <v>2</v>
      </c>
      <c r="E58" s="36"/>
      <c r="F58" s="22"/>
      <c r="G58" s="79"/>
    </row>
    <row r="59" spans="1:11" ht="61.2" customHeight="1" x14ac:dyDescent="0.3">
      <c r="A59" s="42" t="s">
        <v>105</v>
      </c>
      <c r="B59" s="23" t="s">
        <v>106</v>
      </c>
      <c r="C59" s="28" t="s">
        <v>74</v>
      </c>
      <c r="D59" s="47">
        <v>85</v>
      </c>
      <c r="E59" s="32"/>
      <c r="F59" s="22"/>
      <c r="G59" s="79"/>
    </row>
    <row r="60" spans="1:11" ht="45" customHeight="1" x14ac:dyDescent="0.3">
      <c r="A60" s="42" t="s">
        <v>107</v>
      </c>
      <c r="B60" s="23" t="s">
        <v>108</v>
      </c>
      <c r="C60" s="28" t="s">
        <v>38</v>
      </c>
      <c r="D60" s="47">
        <v>50</v>
      </c>
      <c r="E60" s="32"/>
      <c r="F60" s="22"/>
      <c r="G60" s="79"/>
    </row>
    <row r="61" spans="1:11" x14ac:dyDescent="0.3">
      <c r="A61" s="48">
        <v>5.2</v>
      </c>
      <c r="B61" s="54" t="s">
        <v>109</v>
      </c>
      <c r="C61" s="54"/>
      <c r="D61" s="54"/>
      <c r="E61" s="54"/>
      <c r="F61" s="54"/>
      <c r="G61" s="79"/>
    </row>
    <row r="62" spans="1:11" ht="66" x14ac:dyDescent="0.3">
      <c r="A62" s="37" t="s">
        <v>110</v>
      </c>
      <c r="B62" s="23" t="s">
        <v>111</v>
      </c>
      <c r="C62" s="37" t="s">
        <v>17</v>
      </c>
      <c r="D62" s="38">
        <v>3</v>
      </c>
      <c r="E62" s="36"/>
      <c r="F62" s="22"/>
      <c r="G62" s="79"/>
    </row>
    <row r="63" spans="1:11" ht="39.6" x14ac:dyDescent="0.3">
      <c r="A63" s="37" t="s">
        <v>112</v>
      </c>
      <c r="B63" s="23" t="s">
        <v>113</v>
      </c>
      <c r="C63" s="37" t="s">
        <v>77</v>
      </c>
      <c r="D63" s="38">
        <v>1</v>
      </c>
      <c r="E63" s="36"/>
      <c r="F63" s="22"/>
      <c r="G63" s="80"/>
    </row>
    <row r="64" spans="1:11" x14ac:dyDescent="0.3">
      <c r="A64" s="48">
        <v>5.3</v>
      </c>
      <c r="B64" s="54" t="s">
        <v>114</v>
      </c>
      <c r="C64" s="54"/>
      <c r="D64" s="54"/>
      <c r="E64" s="54"/>
      <c r="F64" s="54"/>
      <c r="G64" s="81"/>
    </row>
    <row r="65" spans="1:7" ht="327.60000000000002" customHeight="1" x14ac:dyDescent="0.3">
      <c r="A65" s="42" t="s">
        <v>115</v>
      </c>
      <c r="B65" s="39" t="s">
        <v>116</v>
      </c>
      <c r="C65" s="37" t="s">
        <v>117</v>
      </c>
      <c r="D65" s="38">
        <v>1</v>
      </c>
      <c r="E65" s="36"/>
      <c r="F65" s="22"/>
      <c r="G65" s="82"/>
    </row>
    <row r="66" spans="1:7" x14ac:dyDescent="0.3">
      <c r="A66" s="49">
        <v>6</v>
      </c>
      <c r="B66" s="77" t="s">
        <v>118</v>
      </c>
      <c r="C66" s="77"/>
      <c r="D66" s="77"/>
      <c r="E66" s="77"/>
      <c r="F66" s="77"/>
      <c r="G66" s="35"/>
    </row>
    <row r="67" spans="1:7" x14ac:dyDescent="0.3">
      <c r="A67" s="18">
        <v>6.1</v>
      </c>
      <c r="B67" s="20" t="s">
        <v>119</v>
      </c>
      <c r="C67" s="18" t="s">
        <v>120</v>
      </c>
      <c r="D67" s="33">
        <v>1</v>
      </c>
      <c r="E67" s="34"/>
      <c r="F67" s="34"/>
      <c r="G67" s="81"/>
    </row>
    <row r="68" spans="1:7" ht="39.6" x14ac:dyDescent="0.3">
      <c r="A68" s="18">
        <v>6.2</v>
      </c>
      <c r="B68" s="20" t="s">
        <v>121</v>
      </c>
      <c r="C68" s="18" t="s">
        <v>120</v>
      </c>
      <c r="D68" s="33">
        <v>1</v>
      </c>
      <c r="E68" s="34"/>
      <c r="F68" s="34"/>
      <c r="G68" s="86"/>
    </row>
    <row r="69" spans="1:7" x14ac:dyDescent="0.3">
      <c r="A69" s="18">
        <v>6.3</v>
      </c>
      <c r="B69" s="20" t="s">
        <v>122</v>
      </c>
      <c r="C69" s="18" t="s">
        <v>120</v>
      </c>
      <c r="D69" s="33">
        <v>1</v>
      </c>
      <c r="E69" s="50"/>
      <c r="F69" s="50"/>
      <c r="G69" s="86"/>
    </row>
    <row r="70" spans="1:7" ht="26.4" x14ac:dyDescent="0.3">
      <c r="A70" s="18">
        <v>6.4</v>
      </c>
      <c r="B70" s="20" t="s">
        <v>123</v>
      </c>
      <c r="C70" s="18" t="s">
        <v>120</v>
      </c>
      <c r="D70" s="33">
        <v>1</v>
      </c>
      <c r="E70" s="50"/>
      <c r="F70" s="50"/>
      <c r="G70" s="86"/>
    </row>
    <row r="71" spans="1:7" x14ac:dyDescent="0.3">
      <c r="A71" s="84" t="s">
        <v>124</v>
      </c>
      <c r="B71" s="84"/>
      <c r="C71" s="84"/>
      <c r="D71" s="84"/>
      <c r="E71" s="84"/>
      <c r="F71" s="84"/>
      <c r="G71" s="51"/>
    </row>
    <row r="72" spans="1:7" x14ac:dyDescent="0.3">
      <c r="A72" s="84" t="s">
        <v>130</v>
      </c>
      <c r="B72" s="84"/>
      <c r="C72" s="84"/>
      <c r="D72" s="84"/>
      <c r="E72" s="84"/>
      <c r="F72" s="84"/>
      <c r="G72" s="51"/>
    </row>
    <row r="73" spans="1:7" x14ac:dyDescent="0.3">
      <c r="A73" s="84" t="s">
        <v>125</v>
      </c>
      <c r="B73" s="84"/>
      <c r="C73" s="84"/>
      <c r="D73" s="84"/>
      <c r="E73" s="84"/>
      <c r="F73" s="84"/>
      <c r="G73" s="51"/>
    </row>
    <row r="74" spans="1:7" x14ac:dyDescent="0.3">
      <c r="A74" s="83" t="s">
        <v>126</v>
      </c>
      <c r="B74" s="83"/>
      <c r="C74" s="83"/>
      <c r="D74" s="83"/>
      <c r="E74" s="83"/>
      <c r="F74" s="83"/>
      <c r="G74" s="51"/>
    </row>
    <row r="75" spans="1:7" x14ac:dyDescent="0.3">
      <c r="A75" s="84" t="s">
        <v>21</v>
      </c>
      <c r="B75" s="84"/>
      <c r="C75" s="84"/>
      <c r="D75" s="84"/>
      <c r="E75" s="84"/>
      <c r="F75" s="84"/>
      <c r="G75" s="51"/>
    </row>
    <row r="76" spans="1:7" x14ac:dyDescent="0.3">
      <c r="A76" s="83" t="s">
        <v>127</v>
      </c>
      <c r="B76" s="83"/>
      <c r="C76" s="83"/>
      <c r="D76" s="83"/>
      <c r="E76" s="83"/>
      <c r="F76" s="83"/>
      <c r="G76" s="51"/>
    </row>
    <row r="77" spans="1:7" ht="15" customHeight="1" x14ac:dyDescent="0.3">
      <c r="A77" s="84" t="s">
        <v>128</v>
      </c>
      <c r="B77" s="84"/>
      <c r="C77" s="84"/>
      <c r="D77" s="84"/>
      <c r="E77" s="84"/>
      <c r="F77" s="84"/>
      <c r="G77" s="51"/>
    </row>
    <row r="78" spans="1:7" ht="15.75" customHeight="1" x14ac:dyDescent="0.3">
      <c r="A78" s="85" t="s">
        <v>129</v>
      </c>
      <c r="B78" s="85"/>
      <c r="C78" s="85"/>
      <c r="D78" s="85"/>
      <c r="E78" s="85"/>
      <c r="F78" s="85"/>
      <c r="G78" s="52"/>
    </row>
    <row r="82" spans="11:11" x14ac:dyDescent="0.3">
      <c r="K82" s="13"/>
    </row>
  </sheetData>
  <mergeCells count="46">
    <mergeCell ref="A76:F76"/>
    <mergeCell ref="A77:F77"/>
    <mergeCell ref="A78:F78"/>
    <mergeCell ref="G67:G70"/>
    <mergeCell ref="A71:F71"/>
    <mergeCell ref="A72:F72"/>
    <mergeCell ref="A73:F73"/>
    <mergeCell ref="A74:F74"/>
    <mergeCell ref="A75:F75"/>
    <mergeCell ref="B66:F66"/>
    <mergeCell ref="C40:F40"/>
    <mergeCell ref="B41:F41"/>
    <mergeCell ref="G41:G48"/>
    <mergeCell ref="B44:F44"/>
    <mergeCell ref="B47:F47"/>
    <mergeCell ref="C49:F49"/>
    <mergeCell ref="B50:F50"/>
    <mergeCell ref="G50:G63"/>
    <mergeCell ref="B61:F61"/>
    <mergeCell ref="B64:F64"/>
    <mergeCell ref="G64:G65"/>
    <mergeCell ref="C30:F30"/>
    <mergeCell ref="B31:F31"/>
    <mergeCell ref="G31:G39"/>
    <mergeCell ref="B33:F33"/>
    <mergeCell ref="B35:F35"/>
    <mergeCell ref="B38:F38"/>
    <mergeCell ref="B22:F22"/>
    <mergeCell ref="B23:F23"/>
    <mergeCell ref="G23:G29"/>
    <mergeCell ref="A24:A25"/>
    <mergeCell ref="C24:C25"/>
    <mergeCell ref="D24:D25"/>
    <mergeCell ref="E24:E25"/>
    <mergeCell ref="F24:F25"/>
    <mergeCell ref="B26:F26"/>
    <mergeCell ref="A1:G1"/>
    <mergeCell ref="A2:G2"/>
    <mergeCell ref="A3:G3"/>
    <mergeCell ref="A4:G4"/>
    <mergeCell ref="B6:F6"/>
    <mergeCell ref="B7:F7"/>
    <mergeCell ref="G7:G21"/>
    <mergeCell ref="B16:F16"/>
    <mergeCell ref="B19:F19"/>
    <mergeCell ref="B21:F21"/>
  </mergeCells>
  <printOptions horizontalCentered="1"/>
  <pageMargins left="0.25" right="0.25" top="0.75" bottom="0.75" header="0.3" footer="0.3"/>
  <pageSetup scale="70" fitToHeight="0"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OFERTA</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Christian Campos</cp:lastModifiedBy>
  <cp:revision/>
  <cp:lastPrinted>2023-07-13T18:16:14Z</cp:lastPrinted>
  <dcterms:created xsi:type="dcterms:W3CDTF">2023-03-31T12:21:14Z</dcterms:created>
  <dcterms:modified xsi:type="dcterms:W3CDTF">2023-07-13T18:16:44Z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2023-05-02T14:24:20Z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f3495b0b-df41-46fa-8276-40e70428a313</vt:lpwstr>
  </property>
  <property fmtid="{D5CDD505-2E9C-101B-9397-08002B2CF9AE}" pid="8" name="MSIP_Label_1127a2b6-15f0-419d-9b28-c70a2bd9d8e7_ContentBits">
    <vt:lpwstr>0</vt:lpwstr>
  </property>
</Properties>
</file>